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</sheets>
  <definedNames/>
  <calcPr/>
  <extLst>
    <ext uri="GoogleSheetsCustomDataVersion1">
      <go:sheetsCustomData xmlns:go="http://customooxmlschemas.google.com/" r:id="rId5" roundtripDataSignature="AMtx7minZTuMzY65QG9YWxjolRGmgmOfaA=="/>
    </ext>
  </extLst>
</workbook>
</file>

<file path=xl/sharedStrings.xml><?xml version="1.0" encoding="utf-8"?>
<sst xmlns="http://schemas.openxmlformats.org/spreadsheetml/2006/main" count="94" uniqueCount="78">
  <si>
    <t>IC E.Fermi - Carvico</t>
  </si>
  <si>
    <t>Ripartizione Fondo d'Istituto Personale ATA A.S. 2022-23</t>
  </si>
  <si>
    <t>FONDO PERSONALE ATA</t>
  </si>
  <si>
    <t>LORDO DIPENDENTE</t>
  </si>
  <si>
    <t>Ore n.</t>
  </si>
  <si>
    <t>Corrispondenti a</t>
  </si>
  <si>
    <t>Assistenti Amministrativi</t>
  </si>
  <si>
    <t>/14,50 euro/ora</t>
  </si>
  <si>
    <t>Collaboratori Scolastici</t>
  </si>
  <si>
    <t>/12,50 euro/ora</t>
  </si>
  <si>
    <t>resto</t>
  </si>
  <si>
    <t>INCARICHI SPECIFICI PERSONALE ATA</t>
  </si>
  <si>
    <t>VALORIZZAZIONE PERSONALE ATA</t>
  </si>
  <si>
    <t>1. ASSISTENTI AMMNISTRATIVI</t>
  </si>
  <si>
    <t>1.1 Attività aggiuntive FIS</t>
  </si>
  <si>
    <t>1.2</t>
  </si>
  <si>
    <t>Incarico  specifico</t>
  </si>
  <si>
    <t>A</t>
  </si>
  <si>
    <t>Adempimenti connessi alla gestione dei fascicoli dei dipendenti su SIDI</t>
  </si>
  <si>
    <t>a. Gestione fascicoli digitali alunni (all'interno del Sistema di gestione documentale);</t>
  </si>
  <si>
    <t>B</t>
  </si>
  <si>
    <t>Gestione posizioni previdenziali dei dipendenti</t>
  </si>
  <si>
    <t>b. Adempimenti connessi al fascicolo elettronico dello studente su SIDI;</t>
  </si>
  <si>
    <t>C</t>
  </si>
  <si>
    <t>Adempimenti connessi agli obblighi di trasparenza e anticorruzione</t>
  </si>
  <si>
    <t>c. Configurazione e utilizzo del sistema PagoInRete;</t>
  </si>
  <si>
    <t>D</t>
  </si>
  <si>
    <t>Predisposizione dei bandi delle attività negoziali e della selezione degli esperti</t>
  </si>
  <si>
    <t xml:space="preserve">d. Supporto DSGA e DS gestione piattaforma Passweb – adempimenti verifica posizioni contributive e in materia di TFR/TFS </t>
  </si>
  <si>
    <t>E</t>
  </si>
  <si>
    <t>Gestione, produzione ed archiviazione delle pagelle digitali.</t>
  </si>
  <si>
    <t>e. Sistema di gestione documentale;</t>
  </si>
  <si>
    <t>F</t>
  </si>
  <si>
    <t>Responsabile informatico di segreteria</t>
  </si>
  <si>
    <t>f. Sistema di gestione documentale (vicario del responsabile del servizio di gestione documentale);</t>
  </si>
  <si>
    <t>G</t>
  </si>
  <si>
    <t>Referente Adempimenti connessi alla verifica e all’acquisizione di certificazioni in materia di Controlli art. 80 D. Lgs. 50/2016 e s.m.i.</t>
  </si>
  <si>
    <t>g. Sostituzione colleghi assenti;</t>
  </si>
  <si>
    <t>h. Attività operativa di coordinamento dell'area didattica;</t>
  </si>
  <si>
    <t>TAVOLA DI RIPARTIZIONE ATTIVITA' AGGIUNTIVE E INCARICHI SPECIFICI ASSISTENTI AMMINISTRATIVI</t>
  </si>
  <si>
    <t>COGNOME E NOME</t>
  </si>
  <si>
    <t>Ore FIS</t>
  </si>
  <si>
    <t>Ore Inc.Spec.</t>
  </si>
  <si>
    <t>TOTALE ORE</t>
  </si>
  <si>
    <t>VALORIZZAZIONE</t>
  </si>
  <si>
    <t>AA1</t>
  </si>
  <si>
    <t>AA2</t>
  </si>
  <si>
    <t>AA3</t>
  </si>
  <si>
    <t>AA4</t>
  </si>
  <si>
    <t>AA5</t>
  </si>
  <si>
    <t>AA6</t>
  </si>
  <si>
    <t>TOTALI</t>
  </si>
  <si>
    <t>2. COLLABORATORI SCOLASTICI</t>
  </si>
  <si>
    <t>TAVOLA DI RIPARTIZIONE ATTIVITA' AGGIUNTIVE E INCARICHI SPECIFICI COLLABORATORI SCOLASTICI</t>
  </si>
  <si>
    <t>QUALIFICA</t>
  </si>
  <si>
    <t>FIS</t>
  </si>
  <si>
    <t>Comp.art.7</t>
  </si>
  <si>
    <t>INTENSIFICAZIONE COVID</t>
  </si>
  <si>
    <t>Criteri valorizz.</t>
  </si>
  <si>
    <t>Valorizzazione</t>
  </si>
  <si>
    <t>CS1</t>
  </si>
  <si>
    <t>CS2</t>
  </si>
  <si>
    <t>CS3</t>
  </si>
  <si>
    <t>CS4</t>
  </si>
  <si>
    <t>CS5</t>
  </si>
  <si>
    <t>CS6</t>
  </si>
  <si>
    <t>CS7</t>
  </si>
  <si>
    <t>CS8</t>
  </si>
  <si>
    <t>CS9</t>
  </si>
  <si>
    <t>CS10</t>
  </si>
  <si>
    <t>CS11</t>
  </si>
  <si>
    <t>CS12</t>
  </si>
  <si>
    <t>CS13</t>
  </si>
  <si>
    <t>CS14</t>
  </si>
  <si>
    <t>CS15</t>
  </si>
  <si>
    <t>CS16</t>
  </si>
  <si>
    <t>Totali</t>
  </si>
  <si>
    <t>Totale ore FIS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</si>
</sst>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€-2]\ #,##0.00"/>
    <numFmt numFmtId="165" formatCode="[$€-2]\ #,##0.000"/>
    <numFmt numFmtId="166" formatCode="_-[$€-2]\ * #,##0.00_-;\-[$€-2]\ * #,##0.00_-;_-[$€-2]\ * &quot;-&quot;??_-;_-@"/>
    <numFmt numFmtId="167" formatCode="_-* #,##0.00\ &quot;€&quot;_-;\-* #,##0.00\ &quot;€&quot;_-;_-* &quot;-&quot;??\ &quot;€&quot;_-;_-@"/>
  </numFmts>
  <fonts count="19">
    <font>
      <sz val="10.0"/>
      <color rgb="FF000000"/>
      <name val="Calibri"/>
      <scheme val="minor"/>
    </font>
    <font>
      <b/>
      <sz val="12.0"/>
      <color theme="1"/>
      <name val="Arial"/>
    </font>
    <font>
      <b/>
      <sz val="10.0"/>
      <color theme="1"/>
      <name val="Arial"/>
    </font>
    <font>
      <sz val="12.0"/>
      <color rgb="FF000000"/>
      <name val="Times New Roman"/>
    </font>
    <font>
      <sz val="10.0"/>
      <color theme="1"/>
      <name val="Arial"/>
    </font>
    <font>
      <sz val="10.0"/>
      <color rgb="FF9900FF"/>
      <name val="Calibri"/>
    </font>
    <font>
      <color theme="1"/>
      <name val="Calibri"/>
    </font>
    <font>
      <sz val="10.0"/>
      <color rgb="FF000000"/>
      <name val="Arial"/>
    </font>
    <font>
      <sz val="10.0"/>
      <color theme="1"/>
      <name val="Calibri"/>
    </font>
    <font>
      <b/>
      <sz val="10.0"/>
      <color rgb="FF000000"/>
      <name val="Arial"/>
    </font>
    <font>
      <sz val="11.0"/>
      <color theme="1"/>
      <name val="Times New Roman"/>
    </font>
    <font>
      <b/>
      <sz val="10.0"/>
      <color rgb="FFFF0000"/>
      <name val="Arial"/>
    </font>
    <font>
      <sz val="10.0"/>
      <color rgb="FFFF0000"/>
      <name val="Calibri"/>
    </font>
    <font>
      <sz val="10.0"/>
      <color rgb="FF000000"/>
      <name val="Calibri"/>
    </font>
    <font>
      <sz val="11.0"/>
      <color rgb="FF000000"/>
      <name val="Times New Roman"/>
    </font>
    <font>
      <sz val="10.0"/>
      <color rgb="FFFF0000"/>
      <name val="Arial"/>
    </font>
    <font>
      <sz val="8.0"/>
      <color rgb="FF000000"/>
      <name val="Arial"/>
    </font>
    <font/>
    <font>
      <b/>
      <sz val="10.0"/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C9DAF8"/>
        <bgColor rgb="FFC9DAF8"/>
      </patternFill>
    </fill>
    <fill>
      <patternFill patternType="solid">
        <fgColor rgb="FFA4C2F4"/>
        <bgColor rgb="FFA4C2F4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rgb="FF00B050"/>
        <bgColor rgb="FF00B050"/>
      </patternFill>
    </fill>
    <fill>
      <patternFill patternType="solid">
        <fgColor rgb="FFFFFFFF"/>
        <bgColor rgb="FFFFFFFF"/>
      </patternFill>
    </fill>
    <fill>
      <patternFill patternType="solid">
        <fgColor rgb="FFFABF8F"/>
        <bgColor rgb="FFFABF8F"/>
      </patternFill>
    </fill>
  </fills>
  <borders count="20">
    <border/>
    <border>
      <left/>
      <right/>
      <top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0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Alignment="1" applyFont="1">
      <alignment vertical="center"/>
    </xf>
    <xf borderId="0" fillId="0" fontId="4" numFmtId="0" xfId="0" applyFont="1"/>
    <xf borderId="1" fillId="2" fontId="4" numFmtId="164" xfId="0" applyBorder="1" applyFill="1" applyFont="1" applyNumberFormat="1"/>
    <xf borderId="0" fillId="0" fontId="5" numFmtId="0" xfId="0" applyFont="1"/>
    <xf borderId="0" fillId="0" fontId="6" numFmtId="0" xfId="0" applyFont="1"/>
    <xf borderId="0" fillId="0" fontId="4" numFmtId="0" xfId="0" applyAlignment="1" applyFont="1">
      <alignment horizontal="center"/>
    </xf>
    <xf borderId="1" fillId="3" fontId="4" numFmtId="10" xfId="0" applyBorder="1" applyFill="1" applyFont="1" applyNumberFormat="1"/>
    <xf borderId="0" fillId="0" fontId="4" numFmtId="165" xfId="0" applyFont="1" applyNumberFormat="1"/>
    <xf borderId="0" fillId="0" fontId="4" numFmtId="164" xfId="0" applyFont="1" applyNumberFormat="1"/>
    <xf borderId="0" fillId="0" fontId="4" numFmtId="1" xfId="0" applyFont="1" applyNumberFormat="1"/>
    <xf borderId="0" fillId="0" fontId="4" numFmtId="166" xfId="0" applyFont="1" applyNumberFormat="1"/>
    <xf borderId="0" fillId="0" fontId="7" numFmtId="164" xfId="0" applyFont="1" applyNumberFormat="1"/>
    <xf borderId="1" fillId="4" fontId="4" numFmtId="10" xfId="0" applyBorder="1" applyFill="1" applyFont="1" applyNumberFormat="1"/>
    <xf borderId="0" fillId="0" fontId="7" numFmtId="166" xfId="0" applyFont="1" applyNumberFormat="1"/>
    <xf borderId="0" fillId="0" fontId="8" numFmtId="0" xfId="0" applyAlignment="1" applyFont="1">
      <alignment horizontal="right"/>
    </xf>
    <xf borderId="1" fillId="5" fontId="4" numFmtId="164" xfId="0" applyBorder="1" applyFill="1" applyFont="1" applyNumberFormat="1"/>
    <xf borderId="0" fillId="0" fontId="7" numFmtId="0" xfId="0" applyFont="1"/>
    <xf borderId="0" fillId="0" fontId="7" numFmtId="4" xfId="0" applyFont="1" applyNumberFormat="1"/>
    <xf borderId="0" fillId="0" fontId="7" numFmtId="165" xfId="0" applyFont="1" applyNumberFormat="1"/>
    <xf borderId="0" fillId="0" fontId="8" numFmtId="0" xfId="0" applyFont="1"/>
    <xf borderId="0" fillId="0" fontId="8" numFmtId="164" xfId="0" applyFont="1" applyNumberFormat="1"/>
    <xf borderId="1" fillId="6" fontId="2" numFmtId="0" xfId="0" applyBorder="1" applyFill="1" applyFont="1"/>
    <xf borderId="0" fillId="0" fontId="2" numFmtId="4" xfId="0" applyFont="1" applyNumberFormat="1"/>
    <xf borderId="2" fillId="0" fontId="2" numFmtId="0" xfId="0" applyBorder="1" applyFont="1"/>
    <xf borderId="3" fillId="0" fontId="8" numFmtId="0" xfId="0" applyBorder="1" applyFont="1"/>
    <xf borderId="2" fillId="0" fontId="9" numFmtId="0" xfId="0" applyAlignment="1" applyBorder="1" applyFont="1">
      <alignment horizontal="right"/>
    </xf>
    <xf borderId="3" fillId="0" fontId="9" numFmtId="0" xfId="0" applyAlignment="1" applyBorder="1" applyFont="1">
      <alignment horizontal="right"/>
    </xf>
    <xf borderId="3" fillId="0" fontId="9" numFmtId="0" xfId="0" applyBorder="1" applyFont="1"/>
    <xf borderId="4" fillId="0" fontId="8" numFmtId="0" xfId="0" applyBorder="1" applyFont="1"/>
    <xf borderId="5" fillId="0" fontId="8" numFmtId="0" xfId="0" applyBorder="1" applyFont="1"/>
    <xf borderId="5" fillId="0" fontId="4" numFmtId="0" xfId="0" applyAlignment="1" applyBorder="1" applyFont="1">
      <alignment horizontal="right"/>
    </xf>
    <xf borderId="0" fillId="0" fontId="4" numFmtId="0" xfId="0" applyAlignment="1" applyFont="1">
      <alignment horizontal="right"/>
    </xf>
    <xf borderId="6" fillId="0" fontId="8" numFmtId="0" xfId="0" applyBorder="1" applyFont="1"/>
    <xf borderId="5" fillId="0" fontId="10" numFmtId="0" xfId="0" applyBorder="1" applyFont="1"/>
    <xf borderId="7" fillId="0" fontId="4" numFmtId="0" xfId="0" applyAlignment="1" applyBorder="1" applyFont="1">
      <alignment horizontal="center"/>
    </xf>
    <xf borderId="8" fillId="0" fontId="4" numFmtId="0" xfId="0" applyAlignment="1" applyBorder="1" applyFont="1">
      <alignment horizontal="center"/>
    </xf>
    <xf borderId="7" fillId="0" fontId="4" numFmtId="0" xfId="0" applyBorder="1" applyFont="1"/>
    <xf borderId="7" fillId="7" fontId="7" numFmtId="0" xfId="0" applyBorder="1" applyFill="1" applyFont="1"/>
    <xf borderId="9" fillId="7" fontId="7" numFmtId="0" xfId="0" applyBorder="1" applyFont="1"/>
    <xf borderId="7" fillId="0" fontId="2" numFmtId="0" xfId="0" applyAlignment="1" applyBorder="1" applyFont="1">
      <alignment horizontal="center" readingOrder="0"/>
    </xf>
    <xf borderId="7" fillId="0" fontId="4" numFmtId="1" xfId="0" applyBorder="1" applyFont="1" applyNumberFormat="1"/>
    <xf borderId="7" fillId="0" fontId="8" numFmtId="0" xfId="0" applyBorder="1" applyFont="1"/>
    <xf borderId="7" fillId="0" fontId="7" numFmtId="167" xfId="0" applyBorder="1" applyFont="1" applyNumberFormat="1"/>
    <xf borderId="7" fillId="0" fontId="2" numFmtId="0" xfId="0" applyAlignment="1" applyBorder="1" applyFont="1">
      <alignment horizontal="center"/>
    </xf>
    <xf borderId="0" fillId="0" fontId="7" numFmtId="167" xfId="0" applyFont="1" applyNumberFormat="1"/>
    <xf borderId="7" fillId="0" fontId="4" numFmtId="0" xfId="0" applyAlignment="1" applyBorder="1" applyFont="1">
      <alignment horizontal="center" readingOrder="0"/>
    </xf>
    <xf borderId="2" fillId="0" fontId="4" numFmtId="0" xfId="0" applyBorder="1" applyFont="1"/>
    <xf borderId="4" fillId="0" fontId="4" numFmtId="0" xfId="0" applyBorder="1" applyFont="1"/>
    <xf borderId="7" fillId="0" fontId="7" numFmtId="1" xfId="0" applyBorder="1" applyFont="1" applyNumberFormat="1"/>
    <xf borderId="10" fillId="0" fontId="4" numFmtId="0" xfId="0" applyAlignment="1" applyBorder="1" applyFont="1">
      <alignment horizontal="center"/>
    </xf>
    <xf borderId="0" fillId="0" fontId="7" numFmtId="0" xfId="0" applyAlignment="1" applyFont="1">
      <alignment horizontal="center"/>
    </xf>
    <xf borderId="10" fillId="0" fontId="4" numFmtId="1" xfId="0" applyBorder="1" applyFont="1" applyNumberFormat="1"/>
    <xf borderId="1" fillId="6" fontId="9" numFmtId="0" xfId="0" applyBorder="1" applyFont="1"/>
    <xf borderId="0" fillId="0" fontId="9" numFmtId="0" xfId="0" applyFont="1"/>
    <xf borderId="0" fillId="0" fontId="11" numFmtId="0" xfId="0" applyFont="1"/>
    <xf borderId="0" fillId="0" fontId="12" numFmtId="0" xfId="0" applyFont="1"/>
    <xf borderId="0" fillId="0" fontId="13" numFmtId="0" xfId="0" applyFont="1"/>
    <xf borderId="0" fillId="0" fontId="9" numFmtId="0" xfId="0" applyAlignment="1" applyFont="1">
      <alignment horizontal="right"/>
    </xf>
    <xf borderId="0" fillId="0" fontId="14" numFmtId="0" xfId="0" applyAlignment="1" applyFont="1">
      <alignment horizontal="left" vertical="center"/>
    </xf>
    <xf borderId="5" fillId="0" fontId="14" numFmtId="0" xfId="0" applyAlignment="1" applyBorder="1" applyFont="1">
      <alignment horizontal="left"/>
    </xf>
    <xf borderId="11" fillId="0" fontId="7" numFmtId="0" xfId="0" applyBorder="1" applyFont="1"/>
    <xf borderId="1" fillId="8" fontId="15" numFmtId="167" xfId="0" applyBorder="1" applyFill="1" applyFont="1" applyNumberFormat="1"/>
    <xf borderId="1" fillId="8" fontId="15" numFmtId="0" xfId="0" applyBorder="1" applyFont="1"/>
    <xf borderId="7" fillId="0" fontId="7" numFmtId="0" xfId="0" applyAlignment="1" applyBorder="1" applyFont="1">
      <alignment horizontal="center"/>
    </xf>
    <xf borderId="12" fillId="0" fontId="7" numFmtId="0" xfId="0" applyAlignment="1" applyBorder="1" applyFont="1">
      <alignment horizontal="center"/>
    </xf>
    <xf borderId="7" fillId="0" fontId="16" numFmtId="0" xfId="0" applyAlignment="1" applyBorder="1" applyFont="1">
      <alignment horizontal="center"/>
    </xf>
    <xf borderId="8" fillId="0" fontId="7" numFmtId="0" xfId="0" applyAlignment="1" applyBorder="1" applyFont="1">
      <alignment horizontal="center"/>
    </xf>
    <xf borderId="7" fillId="0" fontId="13" numFmtId="0" xfId="0" applyBorder="1" applyFont="1"/>
    <xf borderId="13" fillId="0" fontId="7" numFmtId="0" xfId="0" applyAlignment="1" applyBorder="1" applyFont="1">
      <alignment horizontal="center"/>
    </xf>
    <xf borderId="13" fillId="0" fontId="9" numFmtId="0" xfId="0" applyAlignment="1" applyBorder="1" applyFont="1">
      <alignment horizontal="center" readingOrder="0"/>
    </xf>
    <xf borderId="8" fillId="0" fontId="9" numFmtId="0" xfId="0" applyAlignment="1" applyBorder="1" applyFont="1">
      <alignment horizontal="center"/>
    </xf>
    <xf borderId="7" fillId="9" fontId="9" numFmtId="0" xfId="0" applyAlignment="1" applyBorder="1" applyFill="1" applyFont="1">
      <alignment horizontal="center"/>
    </xf>
    <xf borderId="9" fillId="9" fontId="7" numFmtId="0" xfId="0" applyAlignment="1" applyBorder="1" applyFont="1">
      <alignment horizontal="center"/>
    </xf>
    <xf borderId="0" fillId="0" fontId="15" numFmtId="167" xfId="0" applyFont="1" applyNumberFormat="1"/>
    <xf borderId="7" fillId="0" fontId="7" numFmtId="0" xfId="0" applyAlignment="1" applyBorder="1" applyFont="1">
      <alignment horizontal="left"/>
    </xf>
    <xf borderId="8" fillId="0" fontId="7" numFmtId="0" xfId="0" applyBorder="1" applyFont="1"/>
    <xf borderId="13" fillId="0" fontId="9" numFmtId="0" xfId="0" applyAlignment="1" applyBorder="1" applyFont="1">
      <alignment horizontal="center"/>
    </xf>
    <xf borderId="0" fillId="0" fontId="12" numFmtId="167" xfId="0" applyFont="1" applyNumberFormat="1"/>
    <xf borderId="14" fillId="0" fontId="7" numFmtId="0" xfId="0" applyAlignment="1" applyBorder="1" applyFont="1">
      <alignment horizontal="center" readingOrder="0"/>
    </xf>
    <xf borderId="15" fillId="0" fontId="7" numFmtId="0" xfId="0" applyAlignment="1" applyBorder="1" applyFont="1">
      <alignment horizontal="center"/>
    </xf>
    <xf borderId="16" fillId="9" fontId="9" numFmtId="0" xfId="0" applyAlignment="1" applyBorder="1" applyFont="1">
      <alignment horizontal="center"/>
    </xf>
    <xf borderId="14" fillId="0" fontId="7" numFmtId="0" xfId="0" applyAlignment="1" applyBorder="1" applyFont="1">
      <alignment horizontal="center"/>
    </xf>
    <xf borderId="14" fillId="0" fontId="9" numFmtId="0" xfId="0" applyAlignment="1" applyBorder="1" applyFont="1">
      <alignment horizontal="center"/>
    </xf>
    <xf borderId="6" fillId="0" fontId="9" numFmtId="0" xfId="0" applyAlignment="1" applyBorder="1" applyFont="1">
      <alignment horizontal="center"/>
    </xf>
    <xf borderId="10" fillId="0" fontId="7" numFmtId="0" xfId="0" applyAlignment="1" applyBorder="1" applyFont="1">
      <alignment horizontal="center"/>
    </xf>
    <xf borderId="17" fillId="9" fontId="9" numFmtId="0" xfId="0" applyAlignment="1" applyBorder="1" applyFont="1">
      <alignment horizontal="center"/>
    </xf>
    <xf borderId="0" fillId="0" fontId="15" numFmtId="0" xfId="0" applyFont="1"/>
    <xf borderId="2" fillId="0" fontId="9" numFmtId="0" xfId="0" applyAlignment="1" applyBorder="1" applyFont="1">
      <alignment horizontal="center"/>
    </xf>
    <xf borderId="14" fillId="0" fontId="2" numFmtId="0" xfId="0" applyAlignment="1" applyBorder="1" applyFont="1">
      <alignment horizontal="center"/>
    </xf>
    <xf borderId="12" fillId="0" fontId="7" numFmtId="0" xfId="0" applyBorder="1" applyFont="1"/>
    <xf borderId="7" fillId="0" fontId="7" numFmtId="0" xfId="0" applyAlignment="1" applyBorder="1" applyFont="1">
      <alignment horizontal="center" readingOrder="0"/>
    </xf>
    <xf borderId="13" fillId="0" fontId="7" numFmtId="0" xfId="0" applyAlignment="1" applyBorder="1" applyFont="1">
      <alignment horizontal="right"/>
    </xf>
    <xf borderId="0" fillId="0" fontId="7" numFmtId="0" xfId="0" applyAlignment="1" applyFont="1">
      <alignment horizontal="right"/>
    </xf>
    <xf borderId="18" fillId="0" fontId="7" numFmtId="0" xfId="0" applyAlignment="1" applyBorder="1" applyFont="1">
      <alignment horizontal="center"/>
    </xf>
    <xf borderId="5" fillId="0" fontId="9" numFmtId="0" xfId="0" applyAlignment="1" applyBorder="1" applyFont="1">
      <alignment horizontal="center"/>
    </xf>
    <xf borderId="6" fillId="0" fontId="13" numFmtId="0" xfId="0" applyAlignment="1" applyBorder="1" applyFont="1">
      <alignment readingOrder="0"/>
    </xf>
    <xf borderId="6" fillId="0" fontId="7" numFmtId="0" xfId="0" applyAlignment="1" applyBorder="1" applyFont="1">
      <alignment readingOrder="0"/>
    </xf>
    <xf borderId="15" fillId="0" fontId="9" numFmtId="0" xfId="0" applyAlignment="1" applyBorder="1" applyFont="1">
      <alignment horizontal="center"/>
    </xf>
    <xf borderId="11" fillId="0" fontId="9" numFmtId="0" xfId="0" applyAlignment="1" applyBorder="1" applyFont="1">
      <alignment horizontal="right"/>
    </xf>
    <xf borderId="19" fillId="0" fontId="17" numFmtId="0" xfId="0" applyBorder="1" applyFont="1"/>
    <xf borderId="14" fillId="0" fontId="13" numFmtId="0" xfId="0" applyBorder="1" applyFont="1"/>
    <xf borderId="0" fillId="0" fontId="18" numFmtId="0" xfId="0" applyFont="1"/>
    <xf borderId="0" fillId="0" fontId="8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0.71"/>
    <col customWidth="1" min="2" max="2" width="36.57"/>
    <col customWidth="1" min="5" max="5" width="31.29"/>
    <col customWidth="1" min="9" max="9" width="12.71"/>
    <col customWidth="1" min="10" max="10" width="19.57"/>
    <col customWidth="1" min="13" max="13" width="29.57"/>
    <col customWidth="1" min="14" max="14" width="7.14"/>
    <col customWidth="1" min="15" max="15" width="10.86"/>
  </cols>
  <sheetData>
    <row r="1" ht="15.75" customHeight="1">
      <c r="D1" s="1" t="s">
        <v>0</v>
      </c>
    </row>
    <row r="2" ht="15.75" customHeight="1">
      <c r="D2" s="1" t="s">
        <v>1</v>
      </c>
    </row>
    <row r="3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8.75" customHeight="1">
      <c r="A4" s="3"/>
    </row>
    <row r="5" ht="15.75" customHeight="1">
      <c r="A5" s="2" t="s">
        <v>2</v>
      </c>
      <c r="C5" s="4" t="s">
        <v>3</v>
      </c>
      <c r="E5" s="5">
        <v>11313.29</v>
      </c>
      <c r="F5" s="6"/>
      <c r="G5" s="6"/>
      <c r="H5" s="7">
        <f>+D9/12.5</f>
        <v>452.5316</v>
      </c>
    </row>
    <row r="6" ht="15.75" customHeight="1">
      <c r="F6" s="4"/>
      <c r="G6" s="4"/>
    </row>
    <row r="7" ht="15.75" customHeight="1">
      <c r="F7" s="8" t="s">
        <v>4</v>
      </c>
      <c r="G7" s="8"/>
      <c r="H7" s="4" t="s">
        <v>5</v>
      </c>
    </row>
    <row r="8" ht="15.75" customHeight="1">
      <c r="A8" s="4" t="s">
        <v>6</v>
      </c>
      <c r="C8" s="9">
        <v>0.5</v>
      </c>
      <c r="D8" s="10">
        <f>E5*C8</f>
        <v>5656.645</v>
      </c>
      <c r="E8" s="11" t="s">
        <v>7</v>
      </c>
      <c r="F8" s="12">
        <v>390.0</v>
      </c>
      <c r="G8" s="12"/>
      <c r="H8" s="13">
        <f>F8*14.5</f>
        <v>5655</v>
      </c>
      <c r="J8" s="14"/>
    </row>
    <row r="9" ht="15.75" customHeight="1">
      <c r="A9" s="4" t="s">
        <v>8</v>
      </c>
      <c r="C9" s="15">
        <v>0.5</v>
      </c>
      <c r="D9" s="10">
        <f>E5*C9</f>
        <v>5656.645</v>
      </c>
      <c r="E9" s="4" t="s">
        <v>9</v>
      </c>
      <c r="F9" s="12">
        <v>452.0</v>
      </c>
      <c r="G9" s="12"/>
      <c r="H9" s="13">
        <f>F9*12.5</f>
        <v>5650</v>
      </c>
      <c r="J9" s="14"/>
    </row>
    <row r="10" ht="15.75" customHeight="1">
      <c r="D10" s="14">
        <f>D8+D9</f>
        <v>11313.29</v>
      </c>
      <c r="H10" s="16">
        <f>H8+H9</f>
        <v>11305</v>
      </c>
      <c r="I10" s="17" t="s">
        <v>10</v>
      </c>
      <c r="J10" s="14">
        <f>D10-H10</f>
        <v>8.29</v>
      </c>
    </row>
    <row r="11" ht="15.75" customHeight="1">
      <c r="A11" s="4"/>
      <c r="C11" s="4"/>
      <c r="E11" s="18"/>
      <c r="F11" s="6"/>
      <c r="G11" s="6"/>
    </row>
    <row r="12" ht="15.75" customHeight="1">
      <c r="A12" s="2" t="s">
        <v>11</v>
      </c>
      <c r="C12" s="4" t="s">
        <v>3</v>
      </c>
      <c r="E12" s="5">
        <v>2392.39</v>
      </c>
      <c r="F12" s="6"/>
      <c r="G12" s="6"/>
    </row>
    <row r="13" ht="15.75" customHeight="1">
      <c r="F13" s="8" t="s">
        <v>4</v>
      </c>
      <c r="G13" s="8"/>
      <c r="H13" s="19" t="s">
        <v>5</v>
      </c>
    </row>
    <row r="14" ht="15.75" customHeight="1">
      <c r="A14" s="4" t="s">
        <v>6</v>
      </c>
      <c r="C14" s="9">
        <v>0.65</v>
      </c>
      <c r="D14" s="11">
        <f>E12*C14</f>
        <v>1555.0535</v>
      </c>
      <c r="E14" s="11" t="s">
        <v>7</v>
      </c>
      <c r="F14" s="12">
        <v>107.0</v>
      </c>
      <c r="G14" s="12"/>
      <c r="H14" s="14">
        <f>F14*14.5</f>
        <v>1551.5</v>
      </c>
      <c r="I14" s="20"/>
      <c r="J14" s="16"/>
    </row>
    <row r="15" ht="15.75" customHeight="1">
      <c r="A15" s="4" t="s">
        <v>8</v>
      </c>
      <c r="C15" s="15">
        <v>0.35</v>
      </c>
      <c r="D15" s="11">
        <f>E12*C15</f>
        <v>837.3365</v>
      </c>
      <c r="E15" s="4" t="s">
        <v>9</v>
      </c>
      <c r="F15" s="12">
        <v>66.0</v>
      </c>
      <c r="G15" s="12"/>
      <c r="H15" s="14">
        <f>F15*12.5</f>
        <v>825</v>
      </c>
      <c r="I15" s="20"/>
      <c r="J15" s="16"/>
    </row>
    <row r="16" ht="15.75" customHeight="1">
      <c r="D16" s="14">
        <f>SUM(D14:D15)</f>
        <v>2392.39</v>
      </c>
      <c r="H16" s="14">
        <f>H14+H15</f>
        <v>2376.5</v>
      </c>
      <c r="I16" s="17" t="s">
        <v>10</v>
      </c>
      <c r="J16" s="16">
        <f>D16-H16</f>
        <v>15.89</v>
      </c>
      <c r="K16" s="16"/>
    </row>
    <row r="17" ht="15.75" customHeight="1">
      <c r="A17" s="2" t="s">
        <v>12</v>
      </c>
      <c r="C17" s="4" t="s">
        <v>3</v>
      </c>
      <c r="D17" s="14"/>
      <c r="E17" s="5">
        <v>2752.29</v>
      </c>
      <c r="H17" s="14"/>
    </row>
    <row r="18" ht="15.75" customHeight="1">
      <c r="D18" s="14"/>
      <c r="H18" s="14"/>
    </row>
    <row r="19" ht="15.75" customHeight="1">
      <c r="A19" s="4" t="s">
        <v>6</v>
      </c>
      <c r="C19" s="9">
        <v>0.5</v>
      </c>
      <c r="D19" s="21">
        <f>E17/2</f>
        <v>1376.145</v>
      </c>
      <c r="E19" s="11" t="s">
        <v>7</v>
      </c>
      <c r="F19" s="22">
        <v>94.0</v>
      </c>
      <c r="G19" s="22"/>
      <c r="H19" s="14">
        <f>F19*14.5</f>
        <v>1363</v>
      </c>
    </row>
    <row r="20" ht="15.75" customHeight="1">
      <c r="A20" s="4" t="s">
        <v>8</v>
      </c>
      <c r="C20" s="15">
        <v>0.5</v>
      </c>
      <c r="D20" s="21">
        <f>+E17/2</f>
        <v>1376.145</v>
      </c>
      <c r="E20" s="4" t="s">
        <v>9</v>
      </c>
      <c r="F20" s="22">
        <v>110.0</v>
      </c>
      <c r="G20" s="22"/>
      <c r="H20" s="14">
        <f>F20*12.5</f>
        <v>1375</v>
      </c>
    </row>
    <row r="21" ht="15.75" customHeight="1">
      <c r="D21" s="14">
        <f>D20+D19</f>
        <v>2752.29</v>
      </c>
      <c r="H21" s="14">
        <f>SUM(H19:H20)</f>
        <v>2738</v>
      </c>
      <c r="I21" s="17" t="s">
        <v>10</v>
      </c>
      <c r="J21" s="23">
        <f>E17-H21</f>
        <v>14.29</v>
      </c>
    </row>
    <row r="22" ht="15.75" customHeight="1">
      <c r="H22" s="14"/>
    </row>
    <row r="23" ht="15.75" customHeight="1">
      <c r="A23" s="24"/>
      <c r="B23" s="2"/>
      <c r="C23" s="2"/>
      <c r="D23" s="2"/>
      <c r="E23" s="2"/>
      <c r="F23" s="2"/>
      <c r="G23" s="2"/>
      <c r="H23" s="2"/>
      <c r="I23" s="25"/>
      <c r="J23" s="2"/>
      <c r="K23" s="2"/>
      <c r="L23" s="2"/>
    </row>
    <row r="24" ht="15.75" customHeight="1">
      <c r="A24" s="24" t="s">
        <v>13</v>
      </c>
      <c r="B24" s="2"/>
      <c r="C24" s="2"/>
      <c r="D24" s="2"/>
      <c r="E24" s="2"/>
      <c r="F24" s="2"/>
      <c r="G24" s="2"/>
      <c r="H24" s="2"/>
      <c r="I24" s="25"/>
      <c r="J24" s="2"/>
      <c r="K24" s="2"/>
      <c r="L24" s="2"/>
    </row>
    <row r="25" ht="15.75" customHeight="1">
      <c r="A25" s="26" t="s">
        <v>14</v>
      </c>
      <c r="B25" s="27"/>
      <c r="C25" s="27"/>
      <c r="D25" s="27"/>
      <c r="E25" s="27"/>
      <c r="F25" s="28" t="s">
        <v>15</v>
      </c>
      <c r="G25" s="29"/>
      <c r="H25" s="30" t="s">
        <v>16</v>
      </c>
      <c r="I25" s="27"/>
      <c r="J25" s="27"/>
      <c r="K25" s="27"/>
      <c r="L25" s="27"/>
      <c r="M25" s="27"/>
      <c r="N25" s="27"/>
      <c r="O25" s="27"/>
      <c r="P25" s="31"/>
    </row>
    <row r="26" ht="15.75" customHeight="1">
      <c r="A26" s="32"/>
      <c r="B26" s="4"/>
      <c r="C26" s="4"/>
      <c r="D26" s="4"/>
      <c r="E26" s="4"/>
      <c r="F26" s="33" t="s">
        <v>17</v>
      </c>
      <c r="G26" s="34"/>
      <c r="H26" s="4" t="s">
        <v>18</v>
      </c>
      <c r="I26" s="4"/>
      <c r="J26" s="4"/>
      <c r="K26" s="4"/>
      <c r="L26" s="2"/>
      <c r="P26" s="35"/>
    </row>
    <row r="27" ht="15.75" customHeight="1">
      <c r="A27" s="36" t="s">
        <v>19</v>
      </c>
      <c r="B27" s="4"/>
      <c r="C27" s="4"/>
      <c r="D27" s="4"/>
      <c r="E27" s="4"/>
      <c r="F27" s="33" t="s">
        <v>20</v>
      </c>
      <c r="G27" s="34"/>
      <c r="H27" s="4" t="s">
        <v>21</v>
      </c>
      <c r="I27" s="4"/>
      <c r="J27" s="4"/>
      <c r="K27" s="4"/>
      <c r="L27" s="2"/>
      <c r="P27" s="35"/>
    </row>
    <row r="28" ht="15.75" customHeight="1">
      <c r="A28" s="36" t="s">
        <v>22</v>
      </c>
      <c r="B28" s="4"/>
      <c r="C28" s="4"/>
      <c r="D28" s="4"/>
      <c r="E28" s="4"/>
      <c r="F28" s="33" t="s">
        <v>23</v>
      </c>
      <c r="G28" s="34"/>
      <c r="H28" s="4" t="s">
        <v>24</v>
      </c>
      <c r="I28" s="4"/>
      <c r="J28" s="4"/>
      <c r="K28" s="4"/>
      <c r="L28" s="2"/>
      <c r="P28" s="35"/>
    </row>
    <row r="29" ht="15.75" customHeight="1">
      <c r="A29" s="36" t="s">
        <v>25</v>
      </c>
      <c r="B29" s="4"/>
      <c r="C29" s="4"/>
      <c r="D29" s="4"/>
      <c r="E29" s="4"/>
      <c r="F29" s="33" t="s">
        <v>26</v>
      </c>
      <c r="G29" s="34"/>
      <c r="H29" s="4" t="s">
        <v>27</v>
      </c>
      <c r="I29" s="4"/>
      <c r="J29" s="4"/>
      <c r="K29" s="4"/>
      <c r="L29" s="2"/>
      <c r="P29" s="35"/>
    </row>
    <row r="30" ht="15.75" customHeight="1">
      <c r="A30" s="36" t="s">
        <v>28</v>
      </c>
      <c r="B30" s="4"/>
      <c r="C30" s="4"/>
      <c r="D30" s="4"/>
      <c r="E30" s="4"/>
      <c r="F30" s="33" t="s">
        <v>29</v>
      </c>
      <c r="G30" s="34"/>
      <c r="H30" s="4" t="s">
        <v>30</v>
      </c>
      <c r="I30" s="4"/>
      <c r="J30" s="4"/>
      <c r="K30" s="4"/>
      <c r="L30" s="2"/>
      <c r="P30" s="35"/>
    </row>
    <row r="31" ht="15.75" customHeight="1">
      <c r="A31" s="36" t="s">
        <v>31</v>
      </c>
      <c r="B31" s="4"/>
      <c r="C31" s="4"/>
      <c r="D31" s="4"/>
      <c r="E31" s="4"/>
      <c r="F31" s="33" t="s">
        <v>32</v>
      </c>
      <c r="G31" s="34"/>
      <c r="H31" s="4" t="s">
        <v>33</v>
      </c>
      <c r="I31" s="4"/>
      <c r="J31" s="4"/>
      <c r="K31" s="4"/>
      <c r="L31" s="2"/>
      <c r="P31" s="35"/>
    </row>
    <row r="32" ht="15.75" customHeight="1">
      <c r="A32" s="36" t="s">
        <v>34</v>
      </c>
      <c r="B32" s="4"/>
      <c r="C32" s="4"/>
      <c r="D32" s="4"/>
      <c r="E32" s="4"/>
      <c r="F32" s="33" t="s">
        <v>35</v>
      </c>
      <c r="G32" s="34"/>
      <c r="H32" s="4" t="s">
        <v>36</v>
      </c>
      <c r="I32" s="4"/>
      <c r="J32" s="4"/>
      <c r="K32" s="4"/>
      <c r="L32" s="2"/>
      <c r="P32" s="35"/>
    </row>
    <row r="33" ht="15.75" customHeight="1">
      <c r="A33" s="36" t="s">
        <v>37</v>
      </c>
      <c r="B33" s="4"/>
      <c r="C33" s="4"/>
      <c r="D33" s="4"/>
      <c r="E33" s="4"/>
      <c r="F33" s="32"/>
      <c r="G33" s="22"/>
      <c r="H33" s="4"/>
      <c r="I33" s="4"/>
      <c r="J33" s="4"/>
      <c r="K33" s="4"/>
      <c r="L33" s="2"/>
      <c r="P33" s="35"/>
    </row>
    <row r="34" ht="15.75" customHeight="1">
      <c r="A34" s="36" t="s">
        <v>38</v>
      </c>
      <c r="B34" s="4"/>
      <c r="C34" s="4"/>
      <c r="D34" s="4"/>
      <c r="E34" s="4"/>
      <c r="F34" s="32"/>
      <c r="G34" s="22"/>
      <c r="H34" s="4"/>
      <c r="I34" s="4"/>
      <c r="J34" s="4"/>
      <c r="K34" s="4"/>
      <c r="L34" s="2"/>
      <c r="P34" s="35"/>
    </row>
    <row r="35" ht="15.75" customHeight="1">
      <c r="A35" s="36"/>
      <c r="B35" s="4"/>
      <c r="C35" s="4"/>
      <c r="D35" s="4"/>
      <c r="E35" s="4"/>
      <c r="F35" s="32"/>
      <c r="G35" s="22"/>
      <c r="H35" s="4"/>
      <c r="I35" s="4"/>
      <c r="J35" s="4"/>
      <c r="K35" s="4"/>
      <c r="L35" s="2"/>
      <c r="P35" s="35"/>
    </row>
    <row r="36" ht="15.75" customHeight="1">
      <c r="A36" s="4"/>
    </row>
    <row r="37" ht="15.75" customHeight="1">
      <c r="A37" s="4" t="s">
        <v>39</v>
      </c>
    </row>
    <row r="38" ht="15.75" customHeight="1"/>
    <row r="39" ht="15.75" customHeight="1">
      <c r="A39" s="37" t="s">
        <v>40</v>
      </c>
      <c r="B39" s="37"/>
      <c r="C39" s="37"/>
      <c r="D39" s="37" t="s">
        <v>41</v>
      </c>
      <c r="E39" s="37"/>
      <c r="F39" s="38" t="s">
        <v>42</v>
      </c>
      <c r="G39" s="38"/>
      <c r="H39" s="39" t="s">
        <v>43</v>
      </c>
      <c r="J39" s="37" t="s">
        <v>44</v>
      </c>
      <c r="K39" s="40"/>
      <c r="L39" s="41"/>
      <c r="M39" s="37"/>
    </row>
    <row r="40" ht="15.75" customHeight="1">
      <c r="A40" s="42" t="s">
        <v>45</v>
      </c>
      <c r="B40" s="37"/>
      <c r="C40" s="37"/>
      <c r="D40" s="37">
        <v>85.0</v>
      </c>
      <c r="E40" s="37"/>
      <c r="F40" s="38">
        <v>37.0</v>
      </c>
      <c r="G40" s="38"/>
      <c r="H40" s="39">
        <f t="shared" ref="H40:H46" si="1">D40+F40</f>
        <v>122</v>
      </c>
      <c r="J40" s="43">
        <v>19.0</v>
      </c>
      <c r="K40" s="44"/>
      <c r="L40" s="45"/>
      <c r="M40" s="46"/>
      <c r="N40" s="19"/>
      <c r="O40" s="47"/>
    </row>
    <row r="41" ht="15.75" customHeight="1">
      <c r="A41" s="48" t="s">
        <v>46</v>
      </c>
      <c r="B41" s="37"/>
      <c r="C41" s="37"/>
      <c r="D41" s="37">
        <v>85.0</v>
      </c>
      <c r="E41" s="37"/>
      <c r="F41" s="38"/>
      <c r="G41" s="38"/>
      <c r="H41" s="39">
        <f t="shared" si="1"/>
        <v>85</v>
      </c>
      <c r="I41" s="8"/>
      <c r="J41" s="43">
        <v>19.0</v>
      </c>
      <c r="K41" s="44"/>
      <c r="L41" s="45"/>
      <c r="M41" s="37"/>
      <c r="O41" s="47"/>
    </row>
    <row r="42" ht="15.75" customHeight="1">
      <c r="A42" s="42" t="s">
        <v>47</v>
      </c>
      <c r="B42" s="37"/>
      <c r="C42" s="37"/>
      <c r="D42" s="37">
        <v>85.0</v>
      </c>
      <c r="E42" s="37"/>
      <c r="F42" s="38">
        <v>30.0</v>
      </c>
      <c r="G42" s="38"/>
      <c r="H42" s="39">
        <f t="shared" si="1"/>
        <v>115</v>
      </c>
      <c r="I42" s="8"/>
      <c r="J42" s="43">
        <v>19.0</v>
      </c>
      <c r="K42" s="44"/>
      <c r="L42" s="45"/>
      <c r="M42" s="46"/>
      <c r="O42" s="47"/>
    </row>
    <row r="43" ht="15.75" customHeight="1">
      <c r="A43" s="42" t="s">
        <v>48</v>
      </c>
      <c r="B43" s="37"/>
      <c r="C43" s="37"/>
      <c r="D43" s="37">
        <v>70.0</v>
      </c>
      <c r="E43" s="37"/>
      <c r="F43" s="38">
        <v>20.0</v>
      </c>
      <c r="G43" s="38"/>
      <c r="H43" s="39">
        <f t="shared" si="1"/>
        <v>90</v>
      </c>
      <c r="I43" s="8"/>
      <c r="J43" s="43">
        <v>17.0</v>
      </c>
      <c r="K43" s="44"/>
      <c r="L43" s="45"/>
      <c r="M43" s="46"/>
      <c r="O43" s="47"/>
    </row>
    <row r="44" ht="15.75" customHeight="1">
      <c r="A44" s="42" t="s">
        <v>49</v>
      </c>
      <c r="B44" s="37"/>
      <c r="C44" s="37"/>
      <c r="D44" s="37">
        <v>50.0</v>
      </c>
      <c r="E44" s="37"/>
      <c r="F44" s="38">
        <v>20.0</v>
      </c>
      <c r="G44" s="38"/>
      <c r="H44" s="39">
        <f t="shared" si="1"/>
        <v>70</v>
      </c>
      <c r="I44" s="8"/>
      <c r="J44" s="43">
        <v>15.0</v>
      </c>
      <c r="K44" s="44"/>
      <c r="L44" s="45"/>
      <c r="M44" s="46"/>
      <c r="O44" s="47"/>
    </row>
    <row r="45" ht="15.75" customHeight="1">
      <c r="A45" s="48" t="s">
        <v>50</v>
      </c>
      <c r="B45" s="37"/>
      <c r="C45" s="37"/>
      <c r="D45" s="37">
        <v>15.0</v>
      </c>
      <c r="E45" s="37"/>
      <c r="F45" s="38"/>
      <c r="G45" s="38"/>
      <c r="H45" s="39">
        <f t="shared" si="1"/>
        <v>15</v>
      </c>
      <c r="I45" s="8"/>
      <c r="J45" s="43">
        <v>5.0</v>
      </c>
      <c r="K45" s="44"/>
      <c r="L45" s="45"/>
      <c r="M45" s="37"/>
      <c r="O45" s="47"/>
    </row>
    <row r="46" ht="15.75" customHeight="1">
      <c r="A46" s="38" t="s">
        <v>51</v>
      </c>
      <c r="B46" s="49"/>
      <c r="C46" s="50"/>
      <c r="D46" s="37">
        <f>SUM(D40:D45)</f>
        <v>390</v>
      </c>
      <c r="E46" s="37"/>
      <c r="F46" s="38">
        <f>SUM(F40:F45)</f>
        <v>107</v>
      </c>
      <c r="G46" s="38"/>
      <c r="H46" s="39">
        <f t="shared" si="1"/>
        <v>497</v>
      </c>
      <c r="I46" s="19"/>
      <c r="J46" s="51">
        <f>SUM(J40:J45)</f>
        <v>94</v>
      </c>
      <c r="K46" s="44"/>
      <c r="L46" s="45"/>
      <c r="O46" s="47"/>
    </row>
    <row r="47" ht="15.75" customHeight="1">
      <c r="A47" s="8"/>
      <c r="D47" s="52"/>
      <c r="E47" s="53"/>
      <c r="J47" s="54"/>
    </row>
    <row r="48" ht="15.75" customHeight="1">
      <c r="A48" s="55" t="s">
        <v>52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7"/>
      <c r="N48" s="58"/>
      <c r="O48" s="58"/>
      <c r="P48" s="58"/>
      <c r="Q48" s="58"/>
      <c r="R48" s="58"/>
    </row>
    <row r="49" ht="15.75" customHeight="1">
      <c r="A49" s="56"/>
      <c r="B49" s="59"/>
      <c r="C49" s="59"/>
      <c r="D49" s="59"/>
      <c r="E49" s="59"/>
      <c r="F49" s="59"/>
      <c r="G49" s="59"/>
      <c r="H49" s="59"/>
      <c r="I49" s="60"/>
      <c r="J49" s="56"/>
      <c r="K49" s="59"/>
      <c r="L49" s="59"/>
      <c r="M49" s="58"/>
      <c r="N49" s="58"/>
      <c r="O49" s="58"/>
      <c r="P49" s="58"/>
      <c r="Q49" s="58"/>
      <c r="R49" s="58"/>
    </row>
    <row r="50" ht="15.75" customHeight="1">
      <c r="A50" s="61"/>
      <c r="B50" s="59"/>
      <c r="C50" s="59"/>
      <c r="D50" s="59"/>
      <c r="E50" s="59"/>
      <c r="F50" s="59"/>
      <c r="G50" s="59"/>
      <c r="H50" s="59"/>
      <c r="I50" s="59"/>
      <c r="J50" s="19"/>
      <c r="K50" s="59"/>
      <c r="L50" s="56"/>
      <c r="M50" s="58"/>
      <c r="N50" s="58"/>
      <c r="O50" s="58"/>
      <c r="P50" s="58"/>
      <c r="Q50" s="58"/>
      <c r="R50" s="58"/>
    </row>
    <row r="51" ht="15.75" customHeight="1">
      <c r="A51" s="62"/>
      <c r="B51" s="56"/>
      <c r="C51" s="56"/>
      <c r="D51" s="56"/>
      <c r="E51" s="59"/>
      <c r="F51" s="59"/>
      <c r="G51" s="59"/>
      <c r="H51" s="59"/>
      <c r="I51" s="60"/>
      <c r="J51" s="56"/>
      <c r="K51" s="59"/>
      <c r="L51" s="56"/>
      <c r="M51" s="58"/>
      <c r="N51" s="58"/>
      <c r="O51" s="58"/>
      <c r="P51" s="58"/>
      <c r="Q51" s="58"/>
      <c r="R51" s="58"/>
    </row>
    <row r="52" ht="15.75" customHeight="1">
      <c r="A52" s="63"/>
      <c r="B52" s="56"/>
      <c r="C52" s="56"/>
      <c r="D52" s="56"/>
      <c r="E52" s="59"/>
      <c r="F52" s="59"/>
      <c r="G52" s="59"/>
      <c r="H52" s="59"/>
      <c r="I52" s="60"/>
      <c r="J52" s="19"/>
      <c r="K52" s="59"/>
      <c r="L52" s="56"/>
      <c r="M52" s="58"/>
      <c r="N52" s="58"/>
      <c r="O52" s="58"/>
      <c r="P52" s="58"/>
      <c r="Q52" s="58"/>
      <c r="R52" s="58"/>
    </row>
    <row r="53" ht="15.75" customHeight="1">
      <c r="A53" s="61"/>
      <c r="B53" s="56"/>
      <c r="C53" s="56"/>
      <c r="D53" s="56"/>
      <c r="E53" s="59"/>
      <c r="F53" s="59"/>
      <c r="G53" s="59"/>
      <c r="H53" s="59"/>
      <c r="I53" s="60"/>
      <c r="J53" s="19"/>
      <c r="K53" s="59"/>
      <c r="L53" s="56"/>
      <c r="M53" s="58"/>
      <c r="N53" s="58"/>
      <c r="O53" s="58"/>
      <c r="P53" s="64"/>
      <c r="Q53" s="65"/>
      <c r="R53" s="65"/>
    </row>
    <row r="54" ht="15.75" customHeight="1">
      <c r="A54" s="61"/>
      <c r="B54" s="56"/>
      <c r="C54" s="56"/>
      <c r="D54" s="56"/>
      <c r="E54" s="59"/>
      <c r="F54" s="59"/>
      <c r="G54" s="59"/>
      <c r="H54" s="59"/>
      <c r="I54" s="60"/>
      <c r="J54" s="19"/>
      <c r="K54" s="59"/>
      <c r="L54" s="56"/>
      <c r="M54" s="58"/>
      <c r="N54" s="58"/>
      <c r="O54" s="58"/>
      <c r="P54" s="64"/>
      <c r="Q54" s="65"/>
      <c r="R54" s="65"/>
    </row>
    <row r="55" ht="15.75" customHeight="1">
      <c r="A55" s="59"/>
      <c r="B55" s="59"/>
      <c r="C55" s="59"/>
      <c r="D55" s="59"/>
      <c r="E55" s="59"/>
      <c r="F55" s="59"/>
      <c r="G55" s="59"/>
      <c r="H55" s="59"/>
      <c r="I55" s="59"/>
      <c r="J55" s="19"/>
      <c r="K55" s="59"/>
      <c r="L55" s="59"/>
      <c r="M55" s="58"/>
      <c r="N55" s="58"/>
      <c r="O55" s="58"/>
      <c r="P55" s="64"/>
      <c r="Q55" s="65"/>
      <c r="R55" s="65"/>
    </row>
    <row r="56" ht="15.75" customHeight="1">
      <c r="A56" s="19" t="s">
        <v>53</v>
      </c>
      <c r="B56" s="59"/>
      <c r="C56" s="59"/>
      <c r="D56" s="59"/>
      <c r="E56" s="59"/>
      <c r="F56" s="59"/>
      <c r="G56" s="59"/>
      <c r="H56" s="59"/>
      <c r="I56" s="59"/>
      <c r="J56" s="19"/>
      <c r="K56" s="59"/>
      <c r="L56" s="59"/>
      <c r="M56" s="58"/>
      <c r="N56" s="58"/>
      <c r="O56" s="58"/>
      <c r="P56" s="64"/>
      <c r="Q56" s="65"/>
      <c r="R56" s="65"/>
    </row>
    <row r="57" ht="15.7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8"/>
      <c r="N57" s="58"/>
      <c r="O57" s="58"/>
      <c r="P57" s="58"/>
      <c r="Q57" s="58"/>
      <c r="R57" s="58"/>
    </row>
    <row r="58" ht="15.75" customHeight="1">
      <c r="A58" s="66" t="s">
        <v>40</v>
      </c>
      <c r="B58" s="66" t="s">
        <v>54</v>
      </c>
      <c r="C58" s="66" t="s">
        <v>55</v>
      </c>
      <c r="D58" s="67" t="s">
        <v>56</v>
      </c>
      <c r="E58" s="68" t="s">
        <v>57</v>
      </c>
      <c r="F58" s="66" t="s">
        <v>42</v>
      </c>
      <c r="G58" s="53"/>
      <c r="H58" s="19"/>
      <c r="I58" s="66" t="s">
        <v>58</v>
      </c>
      <c r="J58" s="69" t="s">
        <v>59</v>
      </c>
      <c r="K58" s="70"/>
      <c r="L58" s="70"/>
      <c r="M58" s="71"/>
      <c r="N58" s="58"/>
      <c r="O58" s="58"/>
      <c r="P58" s="58"/>
      <c r="Q58" s="58"/>
      <c r="R58" s="58"/>
    </row>
    <row r="59" ht="15.75" customHeight="1">
      <c r="A59" s="72" t="s">
        <v>60</v>
      </c>
      <c r="B59" s="66"/>
      <c r="C59" s="73"/>
      <c r="D59" s="74"/>
      <c r="E59" s="75"/>
      <c r="F59" s="39"/>
      <c r="G59" s="4"/>
      <c r="H59" s="76"/>
      <c r="I59" s="77"/>
      <c r="J59" s="78">
        <v>4.0</v>
      </c>
      <c r="K59" s="70"/>
      <c r="L59" s="45"/>
      <c r="M59" s="79"/>
      <c r="N59" s="58"/>
      <c r="O59" s="58"/>
      <c r="P59" s="80"/>
      <c r="Q59" s="58"/>
      <c r="R59" s="58"/>
    </row>
    <row r="60" ht="15.75" customHeight="1">
      <c r="A60" s="81" t="s">
        <v>61</v>
      </c>
      <c r="B60" s="82"/>
      <c r="C60" s="73"/>
      <c r="D60" s="83"/>
      <c r="E60" s="75"/>
      <c r="F60" s="39"/>
      <c r="G60" s="4"/>
      <c r="H60" s="76"/>
      <c r="I60" s="77"/>
      <c r="J60" s="78">
        <v>4.0</v>
      </c>
      <c r="K60" s="70"/>
      <c r="L60" s="45"/>
      <c r="M60" s="84"/>
      <c r="N60" s="58"/>
      <c r="O60" s="58"/>
      <c r="P60" s="80"/>
      <c r="Q60" s="58"/>
      <c r="R60" s="58"/>
    </row>
    <row r="61" ht="15.75" customHeight="1">
      <c r="A61" s="81" t="s">
        <v>62</v>
      </c>
      <c r="B61" s="82"/>
      <c r="C61" s="73"/>
      <c r="D61" s="83"/>
      <c r="E61" s="75"/>
      <c r="F61" s="39"/>
      <c r="G61" s="4"/>
      <c r="H61" s="76"/>
      <c r="I61" s="77"/>
      <c r="J61" s="78">
        <v>4.0</v>
      </c>
      <c r="K61" s="70"/>
      <c r="L61" s="45"/>
      <c r="M61" s="84"/>
      <c r="N61" s="58"/>
      <c r="O61" s="58"/>
      <c r="P61" s="80"/>
      <c r="Q61" s="58"/>
      <c r="R61" s="58"/>
    </row>
    <row r="62" ht="15.75" customHeight="1">
      <c r="A62" s="81" t="s">
        <v>63</v>
      </c>
      <c r="B62" s="82"/>
      <c r="C62" s="73"/>
      <c r="D62" s="83"/>
      <c r="E62" s="75"/>
      <c r="F62" s="39"/>
      <c r="G62" s="4"/>
      <c r="H62" s="76"/>
      <c r="I62" s="77"/>
      <c r="J62" s="78">
        <v>4.0</v>
      </c>
      <c r="K62" s="70"/>
      <c r="L62" s="45"/>
      <c r="M62" s="84"/>
      <c r="N62" s="58"/>
      <c r="O62" s="58"/>
      <c r="P62" s="80"/>
      <c r="Q62" s="58"/>
      <c r="R62" s="58"/>
    </row>
    <row r="63" ht="15.75" customHeight="1">
      <c r="A63" s="81" t="s">
        <v>64</v>
      </c>
      <c r="B63" s="82"/>
      <c r="C63" s="73"/>
      <c r="D63" s="83"/>
      <c r="E63" s="75"/>
      <c r="F63" s="39"/>
      <c r="G63" s="4"/>
      <c r="H63" s="76"/>
      <c r="I63" s="77"/>
      <c r="J63" s="78">
        <v>25.0</v>
      </c>
      <c r="K63" s="70"/>
      <c r="L63" s="45"/>
      <c r="M63" s="84"/>
      <c r="N63" s="58"/>
      <c r="O63" s="58"/>
      <c r="P63" s="80"/>
      <c r="Q63" s="58"/>
      <c r="R63" s="58"/>
    </row>
    <row r="64" ht="15.75" customHeight="1">
      <c r="A64" s="81" t="s">
        <v>65</v>
      </c>
      <c r="B64" s="82"/>
      <c r="C64" s="73"/>
      <c r="D64" s="83"/>
      <c r="E64" s="75"/>
      <c r="F64" s="39"/>
      <c r="G64" s="4"/>
      <c r="H64" s="76"/>
      <c r="I64" s="77"/>
      <c r="J64" s="78">
        <v>4.0</v>
      </c>
      <c r="K64" s="70"/>
      <c r="L64" s="45"/>
      <c r="M64" s="84"/>
      <c r="N64" s="58"/>
      <c r="O64" s="58"/>
      <c r="P64" s="80"/>
      <c r="Q64" s="58"/>
      <c r="R64" s="58"/>
    </row>
    <row r="65" ht="15.75" customHeight="1">
      <c r="A65" s="81" t="s">
        <v>66</v>
      </c>
      <c r="B65" s="82"/>
      <c r="C65" s="73"/>
      <c r="D65" s="83"/>
      <c r="E65" s="75"/>
      <c r="F65" s="39"/>
      <c r="G65" s="4"/>
      <c r="H65" s="76"/>
      <c r="I65" s="77"/>
      <c r="J65" s="78">
        <v>7.0</v>
      </c>
      <c r="K65" s="70"/>
      <c r="L65" s="45"/>
      <c r="M65" s="84"/>
      <c r="N65" s="58"/>
      <c r="O65" s="58"/>
      <c r="P65" s="80"/>
      <c r="Q65" s="58"/>
      <c r="R65" s="58"/>
    </row>
    <row r="66" ht="15.75" customHeight="1">
      <c r="A66" s="81" t="s">
        <v>67</v>
      </c>
      <c r="B66" s="82"/>
      <c r="C66" s="73"/>
      <c r="D66" s="83"/>
      <c r="E66" s="75"/>
      <c r="F66" s="39"/>
      <c r="G66" s="4"/>
      <c r="H66" s="76"/>
      <c r="I66" s="77"/>
      <c r="J66" s="78">
        <v>7.0</v>
      </c>
      <c r="K66" s="70"/>
      <c r="L66" s="45"/>
      <c r="M66" s="85"/>
      <c r="N66" s="58"/>
      <c r="O66" s="58"/>
      <c r="P66" s="80"/>
      <c r="Q66" s="58"/>
      <c r="R66" s="58"/>
    </row>
    <row r="67" ht="15.75" customHeight="1">
      <c r="A67" s="81" t="s">
        <v>68</v>
      </c>
      <c r="B67" s="66"/>
      <c r="C67" s="73"/>
      <c r="D67" s="83"/>
      <c r="E67" s="75"/>
      <c r="F67" s="39"/>
      <c r="G67" s="4"/>
      <c r="H67" s="76"/>
      <c r="I67" s="77"/>
      <c r="J67" s="78">
        <v>7.0</v>
      </c>
      <c r="K67" s="70"/>
      <c r="L67" s="45"/>
      <c r="M67" s="85"/>
      <c r="N67" s="58"/>
      <c r="O67" s="58"/>
      <c r="P67" s="80"/>
      <c r="Q67" s="58"/>
      <c r="R67" s="58"/>
    </row>
    <row r="68" ht="15.75" customHeight="1">
      <c r="A68" s="81" t="s">
        <v>69</v>
      </c>
      <c r="B68" s="66"/>
      <c r="C68" s="73"/>
      <c r="D68" s="83"/>
      <c r="E68" s="75"/>
      <c r="F68" s="39"/>
      <c r="G68" s="4"/>
      <c r="H68" s="76"/>
      <c r="I68" s="77"/>
      <c r="J68" s="78">
        <v>4.0</v>
      </c>
      <c r="K68" s="70"/>
      <c r="L68" s="45"/>
      <c r="M68" s="86"/>
      <c r="N68" s="58"/>
      <c r="O68" s="58"/>
      <c r="P68" s="80"/>
      <c r="Q68" s="58"/>
      <c r="R68" s="58"/>
    </row>
    <row r="69" ht="15.75" customHeight="1">
      <c r="A69" s="81" t="s">
        <v>70</v>
      </c>
      <c r="B69" s="66"/>
      <c r="C69" s="73"/>
      <c r="D69" s="83"/>
      <c r="E69" s="75"/>
      <c r="F69" s="39"/>
      <c r="G69" s="4"/>
      <c r="H69" s="76"/>
      <c r="I69" s="77"/>
      <c r="J69" s="78">
        <v>20.0</v>
      </c>
      <c r="K69" s="70"/>
      <c r="L69" s="45"/>
      <c r="M69" s="84"/>
      <c r="N69" s="58"/>
      <c r="O69" s="58"/>
      <c r="P69" s="80"/>
      <c r="Q69" s="58"/>
      <c r="R69" s="58"/>
    </row>
    <row r="70" ht="15.75" customHeight="1">
      <c r="A70" s="81" t="s">
        <v>71</v>
      </c>
      <c r="B70" s="82"/>
      <c r="C70" s="73"/>
      <c r="D70" s="83"/>
      <c r="E70" s="75"/>
      <c r="F70" s="39"/>
      <c r="G70" s="4"/>
      <c r="H70" s="76"/>
      <c r="I70" s="77"/>
      <c r="J70" s="78">
        <v>4.0</v>
      </c>
      <c r="K70" s="70"/>
      <c r="L70" s="45"/>
      <c r="M70" s="85"/>
      <c r="N70" s="58"/>
      <c r="O70" s="58"/>
      <c r="P70" s="80"/>
      <c r="Q70" s="58"/>
      <c r="R70" s="58"/>
    </row>
    <row r="71" ht="15.75" customHeight="1">
      <c r="A71" s="81" t="s">
        <v>72</v>
      </c>
      <c r="B71" s="87"/>
      <c r="C71" s="73"/>
      <c r="D71" s="88"/>
      <c r="E71" s="75"/>
      <c r="F71" s="39"/>
      <c r="G71" s="4"/>
      <c r="H71" s="76"/>
      <c r="I71" s="77"/>
      <c r="J71" s="78">
        <v>4.0</v>
      </c>
      <c r="K71" s="70"/>
      <c r="L71" s="45"/>
      <c r="M71" s="86"/>
      <c r="N71" s="58"/>
      <c r="O71" s="58"/>
      <c r="P71" s="80"/>
      <c r="Q71" s="58"/>
      <c r="R71" s="58"/>
    </row>
    <row r="72" ht="15.75" customHeight="1">
      <c r="A72" s="81" t="s">
        <v>73</v>
      </c>
      <c r="B72" s="66"/>
      <c r="C72" s="73"/>
      <c r="D72" s="83"/>
      <c r="E72" s="75"/>
      <c r="F72" s="39"/>
      <c r="G72" s="4"/>
      <c r="H72" s="76"/>
      <c r="I72" s="77"/>
      <c r="J72" s="78">
        <v>4.0</v>
      </c>
      <c r="K72" s="70"/>
      <c r="L72" s="45"/>
      <c r="M72" s="85"/>
      <c r="N72" s="58"/>
      <c r="O72" s="58"/>
      <c r="P72" s="80"/>
      <c r="Q72" s="58"/>
      <c r="R72" s="58"/>
    </row>
    <row r="73" ht="15.75" customHeight="1">
      <c r="A73" s="81" t="s">
        <v>74</v>
      </c>
      <c r="B73" s="67"/>
      <c r="C73" s="73"/>
      <c r="D73" s="74"/>
      <c r="E73" s="75"/>
      <c r="F73" s="39"/>
      <c r="G73" s="89"/>
      <c r="H73" s="76"/>
      <c r="I73" s="77"/>
      <c r="J73" s="78">
        <v>4.0</v>
      </c>
      <c r="K73" s="70"/>
      <c r="L73" s="45"/>
      <c r="M73" s="79"/>
      <c r="N73" s="58"/>
      <c r="O73" s="58"/>
      <c r="P73" s="80"/>
      <c r="Q73" s="58"/>
      <c r="R73" s="58"/>
    </row>
    <row r="74" ht="15.75" customHeight="1">
      <c r="A74" s="81" t="s">
        <v>75</v>
      </c>
      <c r="B74" s="67"/>
      <c r="C74" s="90"/>
      <c r="D74" s="88"/>
      <c r="E74" s="75"/>
      <c r="F74" s="39"/>
      <c r="G74" s="89"/>
      <c r="H74" s="76"/>
      <c r="I74" s="77"/>
      <c r="J74" s="78">
        <v>4.0</v>
      </c>
      <c r="K74" s="70"/>
      <c r="L74" s="45"/>
      <c r="M74" s="91"/>
      <c r="N74" s="58"/>
      <c r="O74" s="58"/>
      <c r="P74" s="80"/>
      <c r="Q74" s="58"/>
      <c r="R74" s="58"/>
    </row>
    <row r="75" ht="15.75" customHeight="1">
      <c r="A75" s="69" t="s">
        <v>76</v>
      </c>
      <c r="B75" s="92"/>
      <c r="C75" s="66">
        <f>+C77-E75-D75</f>
        <v>380</v>
      </c>
      <c r="D75" s="93">
        <v>72.0</v>
      </c>
      <c r="E75" s="66">
        <f t="shared" ref="E75:F75" si="2">SUM(E59:E74)</f>
        <v>0</v>
      </c>
      <c r="F75" s="94">
        <f t="shared" si="2"/>
        <v>0</v>
      </c>
      <c r="G75" s="95"/>
      <c r="H75" s="76"/>
      <c r="I75" s="59"/>
      <c r="J75" s="19">
        <f>SUM(J59:J74)</f>
        <v>110</v>
      </c>
      <c r="K75" s="70"/>
      <c r="L75" s="45"/>
      <c r="M75" s="96"/>
      <c r="N75" s="58"/>
      <c r="O75" s="58"/>
      <c r="P75" s="80"/>
      <c r="Q75" s="58"/>
      <c r="R75" s="58"/>
    </row>
    <row r="76" ht="15.75" customHeight="1">
      <c r="A76" s="59"/>
      <c r="B76" s="87"/>
      <c r="C76" s="97"/>
      <c r="D76" s="56"/>
      <c r="E76" s="98">
        <v>160.0</v>
      </c>
      <c r="F76" s="99">
        <v>66.0</v>
      </c>
      <c r="G76" s="19"/>
      <c r="H76" s="59"/>
      <c r="I76" s="59"/>
      <c r="J76" s="59"/>
      <c r="K76" s="59"/>
      <c r="L76" s="59"/>
      <c r="M76" s="58"/>
      <c r="N76" s="58"/>
      <c r="O76" s="58"/>
      <c r="P76" s="58"/>
      <c r="Q76" s="58"/>
      <c r="R76" s="58"/>
    </row>
    <row r="77" ht="15.75" customHeight="1">
      <c r="A77" s="59"/>
      <c r="B77" s="100" t="s">
        <v>77</v>
      </c>
      <c r="C77" s="101">
        <v>452.0</v>
      </c>
      <c r="D77" s="102"/>
      <c r="E77" s="103"/>
      <c r="F77" s="59"/>
      <c r="G77" s="59"/>
      <c r="H77" s="59"/>
      <c r="I77" s="59"/>
      <c r="J77" s="59"/>
      <c r="K77" s="59"/>
      <c r="L77" s="59"/>
      <c r="M77" s="58"/>
      <c r="N77" s="58"/>
      <c r="O77" s="58"/>
      <c r="P77" s="58"/>
      <c r="Q77" s="58"/>
      <c r="R77" s="58"/>
    </row>
    <row r="78" ht="15.75" customHeight="1">
      <c r="A78" s="59"/>
      <c r="B78" s="19"/>
      <c r="C78" s="59"/>
      <c r="D78" s="59"/>
      <c r="E78" s="59"/>
      <c r="F78" s="59"/>
      <c r="G78" s="59"/>
      <c r="H78" s="59"/>
      <c r="I78" s="59"/>
      <c r="J78" s="59"/>
      <c r="K78" s="59"/>
      <c r="L78" s="59"/>
    </row>
    <row r="79" ht="15.75" customHeight="1">
      <c r="A79" s="4"/>
      <c r="B79" s="4"/>
      <c r="C79" s="4"/>
      <c r="F79" s="4"/>
      <c r="G79" s="4"/>
    </row>
    <row r="80" ht="15.75" customHeight="1">
      <c r="B80" s="4"/>
      <c r="C80" s="4"/>
    </row>
    <row r="81" ht="15.75" customHeight="1">
      <c r="A81" s="4"/>
      <c r="B81" s="4"/>
      <c r="C81" s="4"/>
    </row>
    <row r="82" ht="15.75" customHeight="1">
      <c r="A82" s="104"/>
      <c r="B82" s="4"/>
      <c r="C82" s="4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ht="15.75" customHeight="1">
      <c r="A83" s="22"/>
      <c r="B83" s="4"/>
      <c r="C83" s="4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ht="15.75" customHeight="1">
      <c r="A84" s="22"/>
      <c r="B84" s="4"/>
      <c r="C84" s="4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ht="15.75" customHeight="1">
      <c r="A85" s="22"/>
      <c r="B85" s="4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ht="15.75" customHeight="1">
      <c r="A86" s="22"/>
      <c r="B86" s="4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ht="15.75" customHeight="1">
      <c r="A87" s="22"/>
      <c r="B87" s="4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ht="15.75" customHeight="1">
      <c r="A88" s="22"/>
      <c r="B88" s="4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ht="15.75" customHeight="1">
      <c r="A89" s="22"/>
      <c r="B89" s="4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ht="15.75" customHeight="1"/>
    <row r="91" ht="15.75" customHeight="1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ht="15.75" customHeight="1">
      <c r="B92" s="22"/>
      <c r="C92" s="22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</row>
    <row r="93" ht="15.75" customHeight="1"/>
    <row r="94" ht="15.75" customHeight="1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">
    <mergeCell ref="C77:D77"/>
  </mergeCells>
  <printOptions/>
  <pageMargins bottom="0.75" footer="0.0" header="0.0" left="0.7" right="0.7" top="0.75"/>
  <pageSetup paperSize="8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2020-12-10T06:37:02Z</dcterms:created>
  <dc:creator>Federico Casà</dc:creator>
</cp:coreProperties>
</file>